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6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<sst xmlns="http://schemas.openxmlformats.org/spreadsheetml/2006/main" count="31" uniqueCount="29">
  <si>
    <t>Risk Factors</t>
  </si>
  <si>
    <t>Contractor Name:</t>
  </si>
  <si>
    <t>Form Completed By:</t>
  </si>
  <si>
    <t>End Date:</t>
  </si>
  <si>
    <t>Option Periods:</t>
  </si>
  <si>
    <t>Contracted Service(s) Provided:</t>
  </si>
  <si>
    <t xml:space="preserve">Date: </t>
  </si>
  <si>
    <t xml:space="preserve"> Contract No.: </t>
  </si>
  <si>
    <t xml:space="preserve">Contract Risk = </t>
  </si>
  <si>
    <t xml:space="preserve"> 2.  Performance Period</t>
  </si>
  <si>
    <t xml:space="preserve"> 3.  Contract Type</t>
  </si>
  <si>
    <t xml:space="preserve"> 5. Contract Award</t>
  </si>
  <si>
    <t xml:space="preserve"> 6.  Contractor</t>
  </si>
  <si>
    <t xml:space="preserve"> 7.  Contract Subject</t>
  </si>
  <si>
    <t xml:space="preserve"> 8.  Subcontractors </t>
  </si>
  <si>
    <t xml:space="preserve"> 9.  Contracting Officer and/or  Contracting Organization </t>
  </si>
  <si>
    <t xml:space="preserve"> 10.  Contract Modifications </t>
  </si>
  <si>
    <t>Low</t>
  </si>
  <si>
    <t>Medium</t>
  </si>
  <si>
    <t>High</t>
  </si>
  <si>
    <t xml:space="preserve"> 4. Complexity of Contract Requirements</t>
  </si>
  <si>
    <t xml:space="preserve"> 11.  Age of Program or Service</t>
  </si>
  <si>
    <t xml:space="preserve"> 1. Contract Size</t>
  </si>
  <si>
    <t>Weight</t>
  </si>
  <si>
    <t xml:space="preserve"> </t>
  </si>
  <si>
    <t xml:space="preserve">12. Access to Personally Identifiable, Proprietary and/or Classified Information </t>
  </si>
  <si>
    <t>Contract Assessment Worksheet</t>
  </si>
  <si>
    <t>Comments</t>
  </si>
  <si>
    <t xml:space="preserve">Start Date: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</si>
</sst>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1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.5"/>
      <color indexed="8"/>
      <name val="Arial Narrow"/>
      <family val="2"/>
    </font>
    <font>
      <sz val="16"/>
      <color indexed="8"/>
      <name val="Arial Narrow"/>
      <family val="2"/>
    </font>
    <font>
      <sz val="12"/>
      <color indexed="9"/>
      <name val="Arial Narrow"/>
      <family val="2"/>
    </font>
    <font>
      <sz val="16"/>
      <color indexed="9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.5"/>
      <color theme="1"/>
      <name val="Arial Narrow"/>
      <family val="2"/>
    </font>
    <font>
      <sz val="16"/>
      <color theme="1"/>
      <name val="Arial Narrow"/>
      <family val="2"/>
    </font>
    <font>
      <sz val="12"/>
      <color theme="0"/>
      <name val="Arial Narrow"/>
      <family val="2"/>
    </font>
    <font>
      <sz val="16"/>
      <color theme="0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6" fillId="32" borderId="7" xfId="55" applyFont="1" applyAlignment="1">
      <alignment vertical="center" wrapText="1"/>
    </xf>
    <xf numFmtId="0" fontId="46" fillId="32" borderId="7" xfId="55" applyFont="1" applyAlignment="1">
      <alignment horizontal="left" vertical="center" wrapText="1"/>
    </xf>
    <xf numFmtId="0" fontId="44" fillId="33" borderId="7" xfId="55" applyFont="1" applyFill="1" applyAlignment="1">
      <alignment horizontal="right" vertical="top"/>
    </xf>
    <xf numFmtId="0" fontId="44" fillId="0" borderId="10" xfId="0" applyFont="1" applyBorder="1" applyAlignment="1">
      <alignment horizontal="right"/>
    </xf>
    <xf numFmtId="0" fontId="45" fillId="0" borderId="11" xfId="0" applyFont="1" applyBorder="1" applyAlignment="1">
      <alignment wrapText="1"/>
    </xf>
    <xf numFmtId="0" fontId="44" fillId="0" borderId="12" xfId="0" applyFont="1" applyBorder="1" applyAlignment="1">
      <alignment horizontal="right"/>
    </xf>
    <xf numFmtId="0" fontId="47" fillId="34" borderId="2" xfId="41" applyFont="1" applyFill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0" fontId="48" fillId="33" borderId="0" xfId="0" applyFont="1" applyFill="1" applyAlignment="1">
      <alignment horizontal="right"/>
    </xf>
    <xf numFmtId="0" fontId="49" fillId="33" borderId="0" xfId="4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6" fillId="32" borderId="7" xfId="55" applyFont="1" applyAlignment="1">
      <alignment horizontal="center" vertical="center" wrapText="1"/>
    </xf>
    <xf numFmtId="0" fontId="50" fillId="16" borderId="13" xfId="55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wrapText="1"/>
    </xf>
    <xf numFmtId="0" fontId="51" fillId="16" borderId="13" xfId="55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right"/>
    </xf>
    <xf numFmtId="0" fontId="45" fillId="33" borderId="7" xfId="55" applyFont="1" applyFill="1" applyAlignment="1">
      <alignment horizontal="right" vertical="top" wrapText="1"/>
    </xf>
    <xf numFmtId="0" fontId="45" fillId="0" borderId="17" xfId="0" applyFont="1" applyBorder="1" applyAlignment="1">
      <alignment horizontal="right" wrapText="1"/>
    </xf>
    <xf numFmtId="0" fontId="45" fillId="0" borderId="15" xfId="0" applyFont="1" applyBorder="1" applyAlignment="1">
      <alignment horizontal="left"/>
    </xf>
    <xf numFmtId="14" fontId="45" fillId="0" borderId="18" xfId="0" applyNumberFormat="1" applyFont="1" applyBorder="1" applyAlignment="1">
      <alignment horizontal="left"/>
    </xf>
    <xf numFmtId="14" fontId="45" fillId="0" borderId="14" xfId="0" applyNumberFormat="1" applyFont="1" applyBorder="1" applyAlignment="1">
      <alignment horizontal="left"/>
    </xf>
    <xf numFmtId="0" fontId="44" fillId="16" borderId="13" xfId="55" applyFont="1" applyFill="1" applyBorder="1" applyAlignment="1">
      <alignment horizontal="center" wrapText="1"/>
    </xf>
    <xf numFmtId="0" fontId="52" fillId="32" borderId="16" xfId="55" applyFont="1" applyBorder="1" applyAlignment="1">
      <alignment horizontal="center"/>
    </xf>
    <xf numFmtId="0" fontId="52" fillId="32" borderId="17" xfId="55" applyFont="1" applyBorder="1" applyAlignment="1">
      <alignment horizontal="center"/>
    </xf>
    <xf numFmtId="0" fontId="52" fillId="32" borderId="18" xfId="55" applyFont="1" applyBorder="1" applyAlignment="1">
      <alignment horizontal="center"/>
    </xf>
    <xf numFmtId="0" fontId="45" fillId="0" borderId="17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1"/>
      </font>
      <fill>
        <patternFill>
          <bgColor rgb="FF00B05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42.emf" /><Relationship Id="rId4" Type="http://schemas.openxmlformats.org/officeDocument/2006/relationships/image" Target="../media/image38.emf" /><Relationship Id="rId5" Type="http://schemas.openxmlformats.org/officeDocument/2006/relationships/image" Target="../media/image2.emf" /><Relationship Id="rId6" Type="http://schemas.openxmlformats.org/officeDocument/2006/relationships/image" Target="../media/image12.emf" /><Relationship Id="rId7" Type="http://schemas.openxmlformats.org/officeDocument/2006/relationships/image" Target="../media/image8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34.emf" /><Relationship Id="rId11" Type="http://schemas.openxmlformats.org/officeDocument/2006/relationships/image" Target="../media/image9.emf" /><Relationship Id="rId12" Type="http://schemas.openxmlformats.org/officeDocument/2006/relationships/image" Target="../media/image36.emf" /><Relationship Id="rId13" Type="http://schemas.openxmlformats.org/officeDocument/2006/relationships/image" Target="../media/image4.emf" /><Relationship Id="rId14" Type="http://schemas.openxmlformats.org/officeDocument/2006/relationships/image" Target="../media/image3.emf" /><Relationship Id="rId15" Type="http://schemas.openxmlformats.org/officeDocument/2006/relationships/image" Target="../media/image16.emf" /><Relationship Id="rId16" Type="http://schemas.openxmlformats.org/officeDocument/2006/relationships/image" Target="../media/image40.emf" /><Relationship Id="rId17" Type="http://schemas.openxmlformats.org/officeDocument/2006/relationships/image" Target="../media/image39.emf" /><Relationship Id="rId18" Type="http://schemas.openxmlformats.org/officeDocument/2006/relationships/image" Target="../media/image25.emf" /><Relationship Id="rId19" Type="http://schemas.openxmlformats.org/officeDocument/2006/relationships/image" Target="../media/image15.emf" /><Relationship Id="rId20" Type="http://schemas.openxmlformats.org/officeDocument/2006/relationships/image" Target="../media/image19.emf" /><Relationship Id="rId21" Type="http://schemas.openxmlformats.org/officeDocument/2006/relationships/image" Target="../media/image11.emf" /><Relationship Id="rId22" Type="http://schemas.openxmlformats.org/officeDocument/2006/relationships/image" Target="../media/image28.emf" /><Relationship Id="rId23" Type="http://schemas.openxmlformats.org/officeDocument/2006/relationships/image" Target="../media/image37.emf" /><Relationship Id="rId24" Type="http://schemas.openxmlformats.org/officeDocument/2006/relationships/image" Target="../media/image21.emf" /><Relationship Id="rId25" Type="http://schemas.openxmlformats.org/officeDocument/2006/relationships/image" Target="../media/image30.emf" /><Relationship Id="rId26" Type="http://schemas.openxmlformats.org/officeDocument/2006/relationships/image" Target="../media/image26.emf" /><Relationship Id="rId27" Type="http://schemas.openxmlformats.org/officeDocument/2006/relationships/image" Target="../media/image23.emf" /><Relationship Id="rId28" Type="http://schemas.openxmlformats.org/officeDocument/2006/relationships/image" Target="../media/image24.emf" /><Relationship Id="rId29" Type="http://schemas.openxmlformats.org/officeDocument/2006/relationships/image" Target="../media/image32.emf" /><Relationship Id="rId30" Type="http://schemas.openxmlformats.org/officeDocument/2006/relationships/image" Target="../media/image41.emf" /><Relationship Id="rId31" Type="http://schemas.openxmlformats.org/officeDocument/2006/relationships/image" Target="../media/image18.emf" /><Relationship Id="rId32" Type="http://schemas.openxmlformats.org/officeDocument/2006/relationships/image" Target="../media/image20.emf" /><Relationship Id="rId33" Type="http://schemas.openxmlformats.org/officeDocument/2006/relationships/image" Target="../media/image35.emf" /><Relationship Id="rId34" Type="http://schemas.openxmlformats.org/officeDocument/2006/relationships/image" Target="../media/image22.emf" /><Relationship Id="rId35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8</xdr:row>
      <xdr:rowOff>28575</xdr:rowOff>
    </xdr:from>
    <xdr:to>
      <xdr:col>2</xdr:col>
      <xdr:colOff>1104900</xdr:colOff>
      <xdr:row>8</xdr:row>
      <xdr:rowOff>323850</xdr:rowOff>
    </xdr:to>
    <xdr:pic>
      <xdr:nvPicPr>
        <xdr:cNvPr id="1" name="Question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838325"/>
          <a:ext cx="1066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</xdr:row>
      <xdr:rowOff>28575</xdr:rowOff>
    </xdr:from>
    <xdr:to>
      <xdr:col>2</xdr:col>
      <xdr:colOff>685800</xdr:colOff>
      <xdr:row>8</xdr:row>
      <xdr:rowOff>0</xdr:rowOff>
    </xdr:to>
    <xdr:pic>
      <xdr:nvPicPr>
        <xdr:cNvPr id="2" name="Question1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552575"/>
          <a:ext cx="647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7</xdr:row>
      <xdr:rowOff>38100</xdr:rowOff>
    </xdr:from>
    <xdr:to>
      <xdr:col>3</xdr:col>
      <xdr:colOff>885825</xdr:colOff>
      <xdr:row>7</xdr:row>
      <xdr:rowOff>276225</xdr:rowOff>
    </xdr:to>
    <xdr:pic>
      <xdr:nvPicPr>
        <xdr:cNvPr id="3" name="Question1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156210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1171575</xdr:colOff>
      <xdr:row>7</xdr:row>
      <xdr:rowOff>276225</xdr:rowOff>
    </xdr:to>
    <xdr:pic>
      <xdr:nvPicPr>
        <xdr:cNvPr id="4" name="Question1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5716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933450</xdr:colOff>
      <xdr:row>8</xdr:row>
      <xdr:rowOff>333375</xdr:rowOff>
    </xdr:to>
    <xdr:pic>
      <xdr:nvPicPr>
        <xdr:cNvPr id="5" name="Question2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62350" y="1838325"/>
          <a:ext cx="895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38100</xdr:rowOff>
    </xdr:from>
    <xdr:to>
      <xdr:col>4</xdr:col>
      <xdr:colOff>1228725</xdr:colOff>
      <xdr:row>8</xdr:row>
      <xdr:rowOff>342900</xdr:rowOff>
    </xdr:to>
    <xdr:pic>
      <xdr:nvPicPr>
        <xdr:cNvPr id="6" name="Question2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18478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</xdr:row>
      <xdr:rowOff>38100</xdr:rowOff>
    </xdr:from>
    <xdr:to>
      <xdr:col>2</xdr:col>
      <xdr:colOff>1038225</xdr:colOff>
      <xdr:row>9</xdr:row>
      <xdr:rowOff>323850</xdr:rowOff>
    </xdr:to>
    <xdr:pic>
      <xdr:nvPicPr>
        <xdr:cNvPr id="7" name="Question3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" y="22098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47625</xdr:rowOff>
    </xdr:from>
    <xdr:to>
      <xdr:col>4</xdr:col>
      <xdr:colOff>1285875</xdr:colOff>
      <xdr:row>9</xdr:row>
      <xdr:rowOff>333375</xdr:rowOff>
    </xdr:to>
    <xdr:pic>
      <xdr:nvPicPr>
        <xdr:cNvPr id="8" name="Question3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0175" y="2219325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57150</xdr:rowOff>
    </xdr:from>
    <xdr:to>
      <xdr:col>4</xdr:col>
      <xdr:colOff>1171575</xdr:colOff>
      <xdr:row>10</xdr:row>
      <xdr:rowOff>352425</xdr:rowOff>
    </xdr:to>
    <xdr:pic>
      <xdr:nvPicPr>
        <xdr:cNvPr id="9" name="Question4c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0175" y="2581275"/>
          <a:ext cx="1133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47625</xdr:rowOff>
    </xdr:from>
    <xdr:to>
      <xdr:col>2</xdr:col>
      <xdr:colOff>1162050</xdr:colOff>
      <xdr:row>10</xdr:row>
      <xdr:rowOff>361950</xdr:rowOff>
    </xdr:to>
    <xdr:pic>
      <xdr:nvPicPr>
        <xdr:cNvPr id="10" name="Question4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14525" y="2571750"/>
          <a:ext cx="1123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66675</xdr:rowOff>
    </xdr:from>
    <xdr:to>
      <xdr:col>2</xdr:col>
      <xdr:colOff>1647825</xdr:colOff>
      <xdr:row>11</xdr:row>
      <xdr:rowOff>600075</xdr:rowOff>
    </xdr:to>
    <xdr:pic>
      <xdr:nvPicPr>
        <xdr:cNvPr id="11" name="Question5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14525" y="3009900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11</xdr:row>
      <xdr:rowOff>85725</xdr:rowOff>
    </xdr:from>
    <xdr:to>
      <xdr:col>3</xdr:col>
      <xdr:colOff>1543050</xdr:colOff>
      <xdr:row>11</xdr:row>
      <xdr:rowOff>581025</xdr:rowOff>
    </xdr:to>
    <xdr:pic>
      <xdr:nvPicPr>
        <xdr:cNvPr id="12" name="Question5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62350" y="30289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57150</xdr:rowOff>
    </xdr:from>
    <xdr:to>
      <xdr:col>4</xdr:col>
      <xdr:colOff>1590675</xdr:colOff>
      <xdr:row>11</xdr:row>
      <xdr:rowOff>571500</xdr:rowOff>
    </xdr:to>
    <xdr:pic>
      <xdr:nvPicPr>
        <xdr:cNvPr id="13" name="Question5c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0175" y="3000375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12</xdr:row>
      <xdr:rowOff>76200</xdr:rowOff>
    </xdr:from>
    <xdr:to>
      <xdr:col>4</xdr:col>
      <xdr:colOff>1628775</xdr:colOff>
      <xdr:row>12</xdr:row>
      <xdr:rowOff>1190625</xdr:rowOff>
    </xdr:to>
    <xdr:pic>
      <xdr:nvPicPr>
        <xdr:cNvPr id="14" name="Question6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10175" y="365760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123825</xdr:rowOff>
    </xdr:from>
    <xdr:to>
      <xdr:col>3</xdr:col>
      <xdr:colOff>1562100</xdr:colOff>
      <xdr:row>12</xdr:row>
      <xdr:rowOff>1123950</xdr:rowOff>
    </xdr:to>
    <xdr:pic>
      <xdr:nvPicPr>
        <xdr:cNvPr id="15" name="Question6b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71875" y="3705225"/>
          <a:ext cx="1514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142875</xdr:rowOff>
    </xdr:from>
    <xdr:to>
      <xdr:col>2</xdr:col>
      <xdr:colOff>1628775</xdr:colOff>
      <xdr:row>12</xdr:row>
      <xdr:rowOff>1104900</xdr:rowOff>
    </xdr:to>
    <xdr:pic>
      <xdr:nvPicPr>
        <xdr:cNvPr id="16" name="Question6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14525" y="3724275"/>
          <a:ext cx="1590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13</xdr:row>
      <xdr:rowOff>76200</xdr:rowOff>
    </xdr:from>
    <xdr:to>
      <xdr:col>2</xdr:col>
      <xdr:colOff>1590675</xdr:colOff>
      <xdr:row>13</xdr:row>
      <xdr:rowOff>600075</xdr:rowOff>
    </xdr:to>
    <xdr:pic>
      <xdr:nvPicPr>
        <xdr:cNvPr id="17" name="Question7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14525" y="4924425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76200</xdr:rowOff>
    </xdr:from>
    <xdr:to>
      <xdr:col>3</xdr:col>
      <xdr:colOff>1619250</xdr:colOff>
      <xdr:row>13</xdr:row>
      <xdr:rowOff>581025</xdr:rowOff>
    </xdr:to>
    <xdr:pic>
      <xdr:nvPicPr>
        <xdr:cNvPr id="18" name="Question7b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62350" y="49244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76200</xdr:rowOff>
    </xdr:from>
    <xdr:to>
      <xdr:col>4</xdr:col>
      <xdr:colOff>1590675</xdr:colOff>
      <xdr:row>13</xdr:row>
      <xdr:rowOff>609600</xdr:rowOff>
    </xdr:to>
    <xdr:pic>
      <xdr:nvPicPr>
        <xdr:cNvPr id="19" name="Question7c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10175" y="49244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85725</xdr:rowOff>
    </xdr:from>
    <xdr:to>
      <xdr:col>2</xdr:col>
      <xdr:colOff>1619250</xdr:colOff>
      <xdr:row>14</xdr:row>
      <xdr:rowOff>514350</xdr:rowOff>
    </xdr:to>
    <xdr:pic>
      <xdr:nvPicPr>
        <xdr:cNvPr id="20" name="Question8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14525" y="5581650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57150</xdr:rowOff>
    </xdr:from>
    <xdr:to>
      <xdr:col>3</xdr:col>
      <xdr:colOff>1524000</xdr:colOff>
      <xdr:row>14</xdr:row>
      <xdr:rowOff>552450</xdr:rowOff>
    </xdr:to>
    <xdr:pic>
      <xdr:nvPicPr>
        <xdr:cNvPr id="21" name="Question8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62350" y="5553075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</xdr:row>
      <xdr:rowOff>85725</xdr:rowOff>
    </xdr:from>
    <xdr:to>
      <xdr:col>4</xdr:col>
      <xdr:colOff>1647825</xdr:colOff>
      <xdr:row>14</xdr:row>
      <xdr:rowOff>514350</xdr:rowOff>
    </xdr:to>
    <xdr:pic>
      <xdr:nvPicPr>
        <xdr:cNvPr id="22" name="Question8c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10175" y="5581650"/>
          <a:ext cx="1609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38100</xdr:rowOff>
    </xdr:from>
    <xdr:to>
      <xdr:col>2</xdr:col>
      <xdr:colOff>1619250</xdr:colOff>
      <xdr:row>15</xdr:row>
      <xdr:rowOff>762000</xdr:rowOff>
    </xdr:to>
    <xdr:pic>
      <xdr:nvPicPr>
        <xdr:cNvPr id="23" name="Question9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14525" y="61626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9525</xdr:rowOff>
    </xdr:from>
    <xdr:to>
      <xdr:col>3</xdr:col>
      <xdr:colOff>1562100</xdr:colOff>
      <xdr:row>15</xdr:row>
      <xdr:rowOff>771525</xdr:rowOff>
    </xdr:to>
    <xdr:pic>
      <xdr:nvPicPr>
        <xdr:cNvPr id="24" name="Question9b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62350" y="613410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19050</xdr:rowOff>
    </xdr:from>
    <xdr:to>
      <xdr:col>4</xdr:col>
      <xdr:colOff>1609725</xdr:colOff>
      <xdr:row>15</xdr:row>
      <xdr:rowOff>742950</xdr:rowOff>
    </xdr:to>
    <xdr:pic>
      <xdr:nvPicPr>
        <xdr:cNvPr id="25" name="Question9c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10175" y="6143625"/>
          <a:ext cx="157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16</xdr:row>
      <xdr:rowOff>38100</xdr:rowOff>
    </xdr:from>
    <xdr:to>
      <xdr:col>2</xdr:col>
      <xdr:colOff>1609725</xdr:colOff>
      <xdr:row>16</xdr:row>
      <xdr:rowOff>714375</xdr:rowOff>
    </xdr:to>
    <xdr:pic>
      <xdr:nvPicPr>
        <xdr:cNvPr id="26" name="Question10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14525" y="6981825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47625</xdr:rowOff>
    </xdr:from>
    <xdr:to>
      <xdr:col>3</xdr:col>
      <xdr:colOff>1571625</xdr:colOff>
      <xdr:row>16</xdr:row>
      <xdr:rowOff>704850</xdr:rowOff>
    </xdr:to>
    <xdr:pic>
      <xdr:nvPicPr>
        <xdr:cNvPr id="27" name="Question10b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71875" y="699135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16</xdr:row>
      <xdr:rowOff>28575</xdr:rowOff>
    </xdr:from>
    <xdr:to>
      <xdr:col>4</xdr:col>
      <xdr:colOff>1628775</xdr:colOff>
      <xdr:row>16</xdr:row>
      <xdr:rowOff>704850</xdr:rowOff>
    </xdr:to>
    <xdr:pic>
      <xdr:nvPicPr>
        <xdr:cNvPr id="28" name="Question10c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210175" y="69723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104775</xdr:rowOff>
    </xdr:from>
    <xdr:to>
      <xdr:col>2</xdr:col>
      <xdr:colOff>1609725</xdr:colOff>
      <xdr:row>17</xdr:row>
      <xdr:rowOff>523875</xdr:rowOff>
    </xdr:to>
    <xdr:pic>
      <xdr:nvPicPr>
        <xdr:cNvPr id="29" name="Question11a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00" y="7810500"/>
          <a:ext cx="1581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85725</xdr:rowOff>
    </xdr:from>
    <xdr:to>
      <xdr:col>3</xdr:col>
      <xdr:colOff>1638300</xdr:colOff>
      <xdr:row>17</xdr:row>
      <xdr:rowOff>523875</xdr:rowOff>
    </xdr:to>
    <xdr:pic>
      <xdr:nvPicPr>
        <xdr:cNvPr id="30" name="Question11b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62350" y="7791450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85725</xdr:rowOff>
    </xdr:from>
    <xdr:to>
      <xdr:col>4</xdr:col>
      <xdr:colOff>1638300</xdr:colOff>
      <xdr:row>17</xdr:row>
      <xdr:rowOff>504825</xdr:rowOff>
    </xdr:to>
    <xdr:pic>
      <xdr:nvPicPr>
        <xdr:cNvPr id="31" name="Question11c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10175" y="7791450"/>
          <a:ext cx="1600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57150</xdr:rowOff>
    </xdr:from>
    <xdr:to>
      <xdr:col>3</xdr:col>
      <xdr:colOff>1371600</xdr:colOff>
      <xdr:row>10</xdr:row>
      <xdr:rowOff>352425</xdr:rowOff>
    </xdr:to>
    <xdr:pic>
      <xdr:nvPicPr>
        <xdr:cNvPr id="32" name="Optio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62350" y="2581275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76200</xdr:rowOff>
    </xdr:from>
    <xdr:to>
      <xdr:col>2</xdr:col>
      <xdr:colOff>1400175</xdr:colOff>
      <xdr:row>18</xdr:row>
      <xdr:rowOff>495300</xdr:rowOff>
    </xdr:to>
    <xdr:pic>
      <xdr:nvPicPr>
        <xdr:cNvPr id="33" name="Question12a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14525" y="8334375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38100</xdr:rowOff>
    </xdr:from>
    <xdr:to>
      <xdr:col>3</xdr:col>
      <xdr:colOff>1581150</xdr:colOff>
      <xdr:row>18</xdr:row>
      <xdr:rowOff>533400</xdr:rowOff>
    </xdr:to>
    <xdr:pic>
      <xdr:nvPicPr>
        <xdr:cNvPr id="34" name="Question12b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52825" y="8296275"/>
          <a:ext cx="1552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18</xdr:row>
      <xdr:rowOff>47625</xdr:rowOff>
    </xdr:from>
    <xdr:to>
      <xdr:col>4</xdr:col>
      <xdr:colOff>1533525</xdr:colOff>
      <xdr:row>18</xdr:row>
      <xdr:rowOff>514350</xdr:rowOff>
    </xdr:to>
    <xdr:pic>
      <xdr:nvPicPr>
        <xdr:cNvPr id="35" name="Question12c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91125" y="8305800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8"/>
  <sheetViews>
    <sheetView showGridLines="0" tabSelected="1" zoomScalePageLayoutView="0" workbookViewId="0" topLeftCell="A16">
      <selection activeCell="D24" sqref="D24"/>
    </sheetView>
  </sheetViews>
  <sheetFormatPr defaultColWidth="9.140625" defaultRowHeight="12.75"/>
  <cols>
    <col min="1" max="1" width="22.8515625" style="5" customWidth="1"/>
    <col min="2" max="2" width="5.28125" style="5" customWidth="1"/>
    <col min="3" max="5" width="24.7109375" style="2" customWidth="1"/>
    <col min="6" max="6" width="29.7109375" style="2" customWidth="1"/>
    <col min="7" max="9" width="9.140625" style="1" hidden="1" customWidth="1"/>
    <col min="10" max="16384" width="9.140625" style="1" customWidth="1"/>
  </cols>
  <sheetData>
    <row r="1" spans="1:6" ht="23.25">
      <c r="A1" s="32" t="s">
        <v>26</v>
      </c>
      <c r="B1" s="33"/>
      <c r="C1" s="33"/>
      <c r="D1" s="33"/>
      <c r="E1" s="33"/>
      <c r="F1" s="34"/>
    </row>
    <row r="2" spans="1:6" ht="16.5">
      <c r="A2" s="23" t="s">
        <v>1</v>
      </c>
      <c r="B2" s="35"/>
      <c r="C2" s="35"/>
      <c r="D2" s="35"/>
      <c r="E2" s="27" t="s">
        <v>28</v>
      </c>
      <c r="F2" s="29" t="s">
        <v>24</v>
      </c>
    </row>
    <row r="3" spans="1:6" ht="16.5">
      <c r="A3" s="28" t="s">
        <v>7</v>
      </c>
      <c r="B3" s="36"/>
      <c r="C3" s="36"/>
      <c r="D3" s="36"/>
      <c r="E3" s="25" t="s">
        <v>3</v>
      </c>
      <c r="F3" s="30" t="s">
        <v>24</v>
      </c>
    </row>
    <row r="4" spans="1:6" ht="16.5" customHeight="1">
      <c r="A4" s="24" t="s">
        <v>5</v>
      </c>
      <c r="B4" s="37"/>
      <c r="C4" s="37"/>
      <c r="D4" s="37"/>
      <c r="E4" s="25" t="s">
        <v>4</v>
      </c>
      <c r="F4" s="20"/>
    </row>
    <row r="5" spans="1:6" ht="16.5">
      <c r="A5" s="21" t="s">
        <v>2</v>
      </c>
      <c r="B5" s="36"/>
      <c r="C5" s="36"/>
      <c r="D5" s="36"/>
      <c r="E5" s="25" t="s">
        <v>6</v>
      </c>
      <c r="F5" s="30"/>
    </row>
    <row r="6" spans="1:6" ht="6.75" customHeight="1">
      <c r="A6" s="10"/>
      <c r="B6" s="16"/>
      <c r="C6" s="9"/>
      <c r="D6" s="9"/>
      <c r="E6" s="9"/>
      <c r="F6" s="11"/>
    </row>
    <row r="7" spans="1:6" ht="24" customHeight="1">
      <c r="A7" s="22" t="s">
        <v>0</v>
      </c>
      <c r="B7" s="18" t="s">
        <v>23</v>
      </c>
      <c r="C7" s="31"/>
      <c r="D7" s="31"/>
      <c r="E7" s="31"/>
      <c r="F7" s="22" t="s">
        <v>27</v>
      </c>
    </row>
    <row r="8" spans="1:9" s="3" customFormat="1" ht="22.5" customHeight="1">
      <c r="A8" s="6" t="s">
        <v>22</v>
      </c>
      <c r="B8" s="17"/>
      <c r="C8" s="8"/>
      <c r="D8" s="8"/>
      <c r="E8" s="8"/>
      <c r="F8" s="26"/>
      <c r="G8" s="3" t="b">
        <v>0</v>
      </c>
      <c r="H8" s="3" t="b">
        <v>0</v>
      </c>
      <c r="I8" s="3" t="b">
        <v>0</v>
      </c>
    </row>
    <row r="9" spans="1:9" s="3" customFormat="1" ht="28.5" customHeight="1">
      <c r="A9" s="6" t="s">
        <v>9</v>
      </c>
      <c r="B9" s="17"/>
      <c r="C9" s="8"/>
      <c r="D9" s="8"/>
      <c r="E9" s="8"/>
      <c r="F9" s="26"/>
      <c r="G9" s="3" t="b">
        <v>0</v>
      </c>
      <c r="H9" s="3" t="b">
        <v>0</v>
      </c>
      <c r="I9" s="3" t="b">
        <v>0</v>
      </c>
    </row>
    <row r="10" spans="1:9" s="3" customFormat="1" ht="27.75" customHeight="1">
      <c r="A10" s="6" t="s">
        <v>10</v>
      </c>
      <c r="B10" s="17"/>
      <c r="C10" s="8"/>
      <c r="D10" s="8"/>
      <c r="E10" s="8"/>
      <c r="F10" s="26"/>
      <c r="G10" s="3" t="b">
        <v>0</v>
      </c>
      <c r="H10" s="3" t="b">
        <v>1</v>
      </c>
      <c r="I10" s="3" t="b">
        <v>0</v>
      </c>
    </row>
    <row r="11" spans="1:9" s="3" customFormat="1" ht="33" customHeight="1">
      <c r="A11" s="6" t="s">
        <v>20</v>
      </c>
      <c r="B11" s="17"/>
      <c r="C11" s="8"/>
      <c r="D11" s="8"/>
      <c r="E11" s="8"/>
      <c r="F11" s="26"/>
      <c r="G11" s="3" t="b">
        <v>0</v>
      </c>
      <c r="H11" s="3" t="b">
        <v>0</v>
      </c>
      <c r="I11" s="3" t="b">
        <v>0</v>
      </c>
    </row>
    <row r="12" spans="1:9" s="3" customFormat="1" ht="50.25" customHeight="1">
      <c r="A12" s="7" t="s">
        <v>11</v>
      </c>
      <c r="B12" s="17"/>
      <c r="C12" s="8"/>
      <c r="D12" s="8"/>
      <c r="E12" s="8"/>
      <c r="F12" s="26"/>
      <c r="G12" s="3" t="b">
        <v>0</v>
      </c>
      <c r="H12" s="3" t="b">
        <v>0</v>
      </c>
      <c r="I12" s="3" t="b">
        <v>0</v>
      </c>
    </row>
    <row r="13" spans="1:9" s="3" customFormat="1" ht="99.75" customHeight="1">
      <c r="A13" s="7" t="s">
        <v>12</v>
      </c>
      <c r="B13" s="17"/>
      <c r="C13" s="8"/>
      <c r="D13" s="8"/>
      <c r="E13" s="8"/>
      <c r="F13" s="26"/>
      <c r="G13" s="3" t="b">
        <v>0</v>
      </c>
      <c r="H13" s="3" t="b">
        <v>0</v>
      </c>
      <c r="I13" s="3" t="b">
        <v>0</v>
      </c>
    </row>
    <row r="14" spans="1:9" s="3" customFormat="1" ht="51" customHeight="1">
      <c r="A14" s="6" t="s">
        <v>13</v>
      </c>
      <c r="B14" s="17"/>
      <c r="C14" s="8"/>
      <c r="D14" s="8"/>
      <c r="E14" s="8"/>
      <c r="F14" s="26"/>
      <c r="G14" s="3" t="b">
        <v>0</v>
      </c>
      <c r="H14" s="3" t="b">
        <v>0</v>
      </c>
      <c r="I14" s="3" t="b">
        <v>0</v>
      </c>
    </row>
    <row r="15" spans="1:9" s="3" customFormat="1" ht="49.5" customHeight="1">
      <c r="A15" s="6" t="s">
        <v>14</v>
      </c>
      <c r="B15" s="17"/>
      <c r="C15" s="8"/>
      <c r="D15" s="8"/>
      <c r="E15" s="8"/>
      <c r="F15" s="26"/>
      <c r="G15" s="3" t="b">
        <v>0</v>
      </c>
      <c r="H15" s="3" t="b">
        <v>0</v>
      </c>
      <c r="I15" s="3" t="b">
        <v>0</v>
      </c>
    </row>
    <row r="16" spans="1:9" s="3" customFormat="1" ht="64.5" customHeight="1">
      <c r="A16" s="6" t="s">
        <v>15</v>
      </c>
      <c r="B16" s="17"/>
      <c r="C16" s="8"/>
      <c r="D16" s="8"/>
      <c r="E16" s="8"/>
      <c r="F16" s="26"/>
      <c r="G16" s="3" t="b">
        <v>0</v>
      </c>
      <c r="H16" s="3" t="b">
        <v>0</v>
      </c>
      <c r="I16" s="3" t="b">
        <v>0</v>
      </c>
    </row>
    <row r="17" spans="1:9" s="3" customFormat="1" ht="60" customHeight="1">
      <c r="A17" s="6" t="s">
        <v>16</v>
      </c>
      <c r="B17" s="17"/>
      <c r="C17" s="8"/>
      <c r="D17" s="8"/>
      <c r="E17" s="8"/>
      <c r="F17" s="26"/>
      <c r="G17" s="3" t="b">
        <v>0</v>
      </c>
      <c r="H17" s="3" t="b">
        <v>0</v>
      </c>
      <c r="I17" s="3" t="b">
        <v>0</v>
      </c>
    </row>
    <row r="18" spans="1:9" s="3" customFormat="1" ht="43.5" customHeight="1">
      <c r="A18" s="6" t="s">
        <v>21</v>
      </c>
      <c r="B18" s="17"/>
      <c r="C18" s="8"/>
      <c r="D18" s="8"/>
      <c r="E18" s="8"/>
      <c r="F18" s="26"/>
      <c r="G18" s="3" t="b">
        <v>0</v>
      </c>
      <c r="H18" s="3" t="b">
        <v>0</v>
      </c>
      <c r="I18" s="3" t="b">
        <v>0</v>
      </c>
    </row>
    <row r="19" spans="1:9" s="3" customFormat="1" ht="55.5" customHeight="1">
      <c r="A19" s="6" t="s">
        <v>25</v>
      </c>
      <c r="B19" s="17"/>
      <c r="C19" s="8"/>
      <c r="D19" s="8"/>
      <c r="E19" s="8"/>
      <c r="F19" s="26"/>
      <c r="G19" s="3" t="b">
        <v>0</v>
      </c>
      <c r="H19" s="3" t="b">
        <v>0</v>
      </c>
      <c r="I19" s="3" t="b">
        <v>0</v>
      </c>
    </row>
    <row r="20" spans="1:6" s="3" customFormat="1" ht="17.25" customHeight="1">
      <c r="A20" s="6" t="s">
        <v>24</v>
      </c>
      <c r="B20" s="17">
        <f>SUM(B8:B19)</f>
        <v>0</v>
      </c>
      <c r="C20" s="8"/>
      <c r="D20" s="8"/>
      <c r="E20" s="8"/>
      <c r="F20" s="8"/>
    </row>
    <row r="21" spans="1:2" ht="9" customHeight="1" thickBot="1">
      <c r="A21" s="4"/>
      <c r="B21" s="19"/>
    </row>
    <row r="22" spans="4:5" ht="33.75" customHeight="1" thickBot="1" thickTop="1">
      <c r="D22" s="12" t="s">
        <v>8</v>
      </c>
      <c r="E22" s="12"/>
    </row>
    <row r="23" ht="17.25" thickTop="1"/>
    <row r="24" ht="16.5">
      <c r="C24" s="13"/>
    </row>
    <row r="25" ht="20.25">
      <c r="C25" s="15"/>
    </row>
    <row r="26" ht="16.5">
      <c r="C26" s="13"/>
    </row>
    <row r="27" ht="16.5">
      <c r="C27" s="13"/>
    </row>
    <row r="28" ht="16.5">
      <c r="C28" s="14"/>
    </row>
  </sheetData>
  <sheetProtection/>
  <mergeCells count="6">
    <mergeCell ref="C7:E7"/>
    <mergeCell ref="A1:F1"/>
    <mergeCell ref="B2:D2"/>
    <mergeCell ref="B5:D5"/>
    <mergeCell ref="B4:D4"/>
    <mergeCell ref="B3:D3"/>
  </mergeCells>
  <conditionalFormatting sqref="E22 C25">
    <cfRule type="cellIs" priority="4" dxfId="2" operator="equal">
      <formula>"High"</formula>
    </cfRule>
    <cfRule type="cellIs" priority="5" dxfId="1" operator="equal">
      <formula>"Medium"</formula>
    </cfRule>
    <cfRule type="cellIs" priority="6" dxfId="0" operator="equal">
      <formula>"Low"</formula>
    </cfRule>
  </conditionalFormatting>
  <printOptions/>
  <pageMargins left="0.36" right="0.2" top="0.33" bottom="0.29" header="0.3" footer="0.17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zoomScalePageLayoutView="0" workbookViewId="0" topLeftCell="A1">
      <selection activeCell="F1" sqref="F1:F13"/>
    </sheetView>
  </sheetViews>
  <sheetFormatPr defaultColWidth="9.140625" defaultRowHeight="12.75"/>
  <sheetData>
    <row r="1" spans="1:6" ht="12.75">
      <c r="A1">
        <f>IF(Sheet1!G8,1,0)</f>
        <v>0</v>
      </c>
      <c r="B1">
        <f>IF(Sheet1!H8,3,0)</f>
        <v>0</v>
      </c>
      <c r="C1">
        <f>IF(Sheet1!I8,5,0)</f>
        <v>0</v>
      </c>
      <c r="D1">
        <f>A1+B1+C1</f>
        <v>0</v>
      </c>
      <c r="E1">
        <f>Sheet1!B8</f>
        <v>0</v>
      </c>
      <c r="F1">
        <f>D1*E1</f>
        <v>0</v>
      </c>
    </row>
    <row r="2" spans="1:6" ht="12.75">
      <c r="A2">
        <f>IF(Sheet1!G9,1,0)</f>
        <v>0</v>
      </c>
      <c r="B2">
        <f>IF(Sheet1!H9,3,0)</f>
        <v>0</v>
      </c>
      <c r="C2">
        <f>IF(Sheet1!I9,5,0)</f>
        <v>0</v>
      </c>
      <c r="D2">
        <f aca="true" t="shared" si="0" ref="D2:D13">A2+B2+C2</f>
        <v>0</v>
      </c>
      <c r="E2">
        <f>Sheet1!B9</f>
        <v>0</v>
      </c>
      <c r="F2">
        <f aca="true" t="shared" si="1" ref="F2:F12">D2*E2</f>
        <v>0</v>
      </c>
    </row>
    <row r="3" spans="1:6" ht="12.75">
      <c r="A3">
        <f>IF(Sheet1!G10,1,0)</f>
        <v>0</v>
      </c>
      <c r="C3">
        <f>IF(Sheet1!I10,5,0)</f>
        <v>0</v>
      </c>
      <c r="D3">
        <f t="shared" si="0"/>
        <v>0</v>
      </c>
      <c r="E3">
        <f>Sheet1!B10</f>
        <v>0</v>
      </c>
      <c r="F3">
        <f t="shared" si="1"/>
        <v>0</v>
      </c>
    </row>
    <row r="4" spans="1:6" ht="12.75">
      <c r="A4">
        <f>IF(Sheet1!G11,1,0)</f>
        <v>0</v>
      </c>
      <c r="B4">
        <f>IF(Sheet1!H11,3,0)</f>
        <v>0</v>
      </c>
      <c r="C4">
        <f>IF(Sheet1!I11,5,0)</f>
        <v>0</v>
      </c>
      <c r="D4">
        <f t="shared" si="0"/>
        <v>0</v>
      </c>
      <c r="E4">
        <f>Sheet1!B11</f>
        <v>0</v>
      </c>
      <c r="F4">
        <f t="shared" si="1"/>
        <v>0</v>
      </c>
    </row>
    <row r="5" spans="1:6" ht="12.75">
      <c r="A5">
        <f>IF(Sheet1!G12,1,0)</f>
        <v>0</v>
      </c>
      <c r="B5">
        <f>IF(Sheet1!H12,3,0)</f>
        <v>0</v>
      </c>
      <c r="C5">
        <f>IF(Sheet1!I12,5,0)</f>
        <v>0</v>
      </c>
      <c r="D5">
        <f t="shared" si="0"/>
        <v>0</v>
      </c>
      <c r="E5">
        <f>Sheet1!B12</f>
        <v>0</v>
      </c>
      <c r="F5">
        <f t="shared" si="1"/>
        <v>0</v>
      </c>
    </row>
    <row r="6" spans="1:6" ht="12.75">
      <c r="A6">
        <f>IF(Sheet1!G13,1,0)</f>
        <v>0</v>
      </c>
      <c r="B6">
        <f>IF(Sheet1!H13,3,0)</f>
        <v>0</v>
      </c>
      <c r="C6">
        <f>IF(Sheet1!I13,5,0)</f>
        <v>0</v>
      </c>
      <c r="D6">
        <f t="shared" si="0"/>
        <v>0</v>
      </c>
      <c r="E6">
        <f>Sheet1!B13</f>
        <v>0</v>
      </c>
      <c r="F6">
        <f t="shared" si="1"/>
        <v>0</v>
      </c>
    </row>
    <row r="7" spans="1:6" ht="12.75">
      <c r="A7">
        <f>IF(Sheet1!G14,1,0)</f>
        <v>0</v>
      </c>
      <c r="B7">
        <f>IF(Sheet1!H14,3,0)</f>
        <v>0</v>
      </c>
      <c r="C7">
        <f>IF(Sheet1!I14,5,0)</f>
        <v>0</v>
      </c>
      <c r="D7">
        <f t="shared" si="0"/>
        <v>0</v>
      </c>
      <c r="E7">
        <f>Sheet1!B14</f>
        <v>0</v>
      </c>
      <c r="F7">
        <f t="shared" si="1"/>
        <v>0</v>
      </c>
    </row>
    <row r="8" spans="1:6" ht="12.75">
      <c r="A8">
        <f>IF(Sheet1!G15,1,0)</f>
        <v>0</v>
      </c>
      <c r="B8">
        <f>IF(Sheet1!H15,3,0)</f>
        <v>0</v>
      </c>
      <c r="C8">
        <f>IF(Sheet1!I15,5,0)</f>
        <v>0</v>
      </c>
      <c r="D8">
        <f t="shared" si="0"/>
        <v>0</v>
      </c>
      <c r="E8">
        <f>Sheet1!B15</f>
        <v>0</v>
      </c>
      <c r="F8">
        <f t="shared" si="1"/>
        <v>0</v>
      </c>
    </row>
    <row r="9" spans="1:6" ht="12.75">
      <c r="A9">
        <f>IF(Sheet1!G16,1,0)</f>
        <v>0</v>
      </c>
      <c r="B9">
        <f>IF(Sheet1!H16,3,0)</f>
        <v>0</v>
      </c>
      <c r="C9">
        <f>IF(Sheet1!I16,5,0)</f>
        <v>0</v>
      </c>
      <c r="D9">
        <f t="shared" si="0"/>
        <v>0</v>
      </c>
      <c r="E9">
        <f>Sheet1!B16</f>
        <v>0</v>
      </c>
      <c r="F9">
        <f t="shared" si="1"/>
        <v>0</v>
      </c>
    </row>
    <row r="10" spans="1:6" ht="12.75">
      <c r="A10">
        <f>IF(Sheet1!G17,1,0)</f>
        <v>0</v>
      </c>
      <c r="B10">
        <f>IF(Sheet1!H17,3,0)</f>
        <v>0</v>
      </c>
      <c r="C10">
        <f>IF(Sheet1!I17,5,0)</f>
        <v>0</v>
      </c>
      <c r="D10">
        <f t="shared" si="0"/>
        <v>0</v>
      </c>
      <c r="E10">
        <f>Sheet1!B17</f>
        <v>0</v>
      </c>
      <c r="F10">
        <f t="shared" si="1"/>
        <v>0</v>
      </c>
    </row>
    <row r="11" spans="1:6" ht="12.75">
      <c r="A11">
        <f>IF(Sheet1!G18,1,0)</f>
        <v>0</v>
      </c>
      <c r="B11">
        <f>IF(Sheet1!H18,3,0)</f>
        <v>0</v>
      </c>
      <c r="C11">
        <f>IF(Sheet1!I18,5,0)</f>
        <v>0</v>
      </c>
      <c r="D11">
        <f t="shared" si="0"/>
        <v>0</v>
      </c>
      <c r="E11">
        <f>Sheet1!B18</f>
        <v>0</v>
      </c>
      <c r="F11">
        <f t="shared" si="1"/>
        <v>0</v>
      </c>
    </row>
    <row r="12" spans="1:6" ht="12.75">
      <c r="A12">
        <f>IF(Sheet1!G19,1,0)</f>
        <v>0</v>
      </c>
      <c r="B12">
        <f>IF(Sheet1!H19,3,0)</f>
        <v>0</v>
      </c>
      <c r="C12">
        <f>IF(Sheet1!I19,5,0)</f>
        <v>0</v>
      </c>
      <c r="D12">
        <f t="shared" si="0"/>
        <v>0</v>
      </c>
      <c r="E12">
        <f>Sheet1!B19</f>
        <v>0</v>
      </c>
      <c r="F12">
        <f t="shared" si="1"/>
        <v>0</v>
      </c>
    </row>
    <row r="13" spans="1:6" ht="12.75">
      <c r="A13">
        <f>SUM(A1:A11)</f>
        <v>0</v>
      </c>
      <c r="B13">
        <f>SUM(B1:B11)</f>
        <v>0</v>
      </c>
      <c r="C13">
        <f>SUM(C1:C11)</f>
        <v>0</v>
      </c>
      <c r="D13">
        <f t="shared" si="0"/>
        <v>0</v>
      </c>
      <c r="E13">
        <f>Sheet1!B20</f>
        <v>0</v>
      </c>
      <c r="F13">
        <f>SUM(F1:F12)</f>
        <v>0</v>
      </c>
    </row>
    <row r="15" ht="12.75">
      <c r="A15" t="e">
        <f>F13/E13</f>
        <v>#DIV/0!</v>
      </c>
    </row>
    <row r="18" spans="1:2" ht="15.75">
      <c r="A18" s="2">
        <v>1</v>
      </c>
      <c r="B18" s="2" t="s">
        <v>17</v>
      </c>
    </row>
    <row r="19" spans="1:2" ht="15.75">
      <c r="A19" s="2">
        <v>2</v>
      </c>
      <c r="B19" s="2" t="s">
        <v>18</v>
      </c>
    </row>
    <row r="20" spans="1:2" ht="15.75">
      <c r="A20" s="2">
        <v>3.5</v>
      </c>
      <c r="B20" s="2" t="s">
        <v>19</v>
      </c>
    </row>
  </sheetData>
  <sheetProtection/>
  <printOptions/>
  <pageMargins left="0.7" right="0.7" top="0.75" bottom="0.75" header="0.3" footer="0.3"/>
  <pageSetup orientation="portrait" paperSize="9"/>
  <ignoredErrors>
    <ignoredError sqref="F1:F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US-DOI-OIG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scrouser</dc:creator>
  <cp:keywords/>
  <dc:description/>
  <cp:lastModifiedBy>scrouser</cp:lastModifiedBy>
  <cp:lastPrinted>2009-09-21T23:17:23Z</cp:lastPrinted>
  <dcterms:created xsi:type="dcterms:W3CDTF">2009-05-18T20:54:04Z</dcterms:created>
  <dcterms:modified xsi:type="dcterms:W3CDTF">2009-10-01T15:27:54Z</dcterms:modified>
  <cp:category/>
  <cp:version/>
  <cp:contentType/>
  <cp:contentStatus/>
</cp:coreProperties>
</file>